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Olivier/Documents/Mes Articles/pol epsilon/submission_Genome_biology/revision2_Genome_biol/"/>
    </mc:Choice>
  </mc:AlternateContent>
  <xr:revisionPtr revIDLastSave="0" documentId="13_ncr:1_{28827853-EB8B-C241-BD51-87C70F27560F}" xr6:coauthVersionLast="45" xr6:coauthVersionMax="45" xr10:uidLastSave="{00000000-0000-0000-0000-000000000000}"/>
  <bookViews>
    <workbookView xWindow="11400" yWindow="6080" windowWidth="43420" windowHeight="23260" tabRatio="500" xr2:uid="{00000000-000D-0000-FFFF-FFFF00000000}"/>
  </bookViews>
  <sheets>
    <sheet name="table S1" sheetId="1" r:id="rId1"/>
    <sheet name="table S2" sheetId="3" r:id="rId2"/>
    <sheet name="table S3" sheetId="2" r:id="rId3"/>
    <sheet name="table S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4" l="1"/>
  <c r="D47" i="4"/>
  <c r="D46" i="4"/>
  <c r="D45" i="4"/>
</calcChain>
</file>

<file path=xl/sharedStrings.xml><?xml version="1.0" encoding="utf-8"?>
<sst xmlns="http://schemas.openxmlformats.org/spreadsheetml/2006/main" count="331" uniqueCount="234">
  <si>
    <t>til1-1 / emb2284-1</t>
  </si>
  <si>
    <t>embryo lethal</t>
  </si>
  <si>
    <t>til1-2 / emb2284-2</t>
  </si>
  <si>
    <t>til1-3 / emb2284-3</t>
  </si>
  <si>
    <t>til1-4 / pol2a-2</t>
  </si>
  <si>
    <t>abo4-1</t>
  </si>
  <si>
    <t>viable</t>
  </si>
  <si>
    <t>esd7-1</t>
  </si>
  <si>
    <t>viable &amp; sterile</t>
  </si>
  <si>
    <t>SALK_124217 / pol2a-3</t>
  </si>
  <si>
    <t>mutation</t>
  </si>
  <si>
    <t>homozygous mutants are...</t>
  </si>
  <si>
    <t>pol2a-1</t>
  </si>
  <si>
    <t>pol2a-2</t>
  </si>
  <si>
    <t>pol2a-3</t>
  </si>
  <si>
    <t>pol2a-4</t>
  </si>
  <si>
    <t>pol2a-5</t>
  </si>
  <si>
    <t>pol2a-6</t>
  </si>
  <si>
    <t>pol2a-7</t>
  </si>
  <si>
    <t>pol2a-8</t>
  </si>
  <si>
    <t>pol2a-9</t>
  </si>
  <si>
    <t>pol2a-10</t>
  </si>
  <si>
    <t>pol2a-11</t>
  </si>
  <si>
    <t>pol2a-12</t>
  </si>
  <si>
    <t>pol2a-13</t>
  </si>
  <si>
    <t>pol2a-14</t>
  </si>
  <si>
    <t>this study</t>
  </si>
  <si>
    <t>SALK_057024 / emb2284-5</t>
  </si>
  <si>
    <t>Jenik et al. (2005)</t>
  </si>
  <si>
    <t>Yin et al. (2009)</t>
  </si>
  <si>
    <t>Del Olmo et al. (2010)</t>
  </si>
  <si>
    <t>Ronceret et al. (2005)</t>
  </si>
  <si>
    <t>Huang et al. (2015)</t>
  </si>
  <si>
    <t>anx2</t>
  </si>
  <si>
    <t>anx3</t>
  </si>
  <si>
    <t>anx4</t>
  </si>
  <si>
    <t>emb142</t>
  </si>
  <si>
    <t>emb529</t>
  </si>
  <si>
    <t>first described in...</t>
  </si>
  <si>
    <t>abo4-2 / SALK_096341 / pol2a-1</t>
  </si>
  <si>
    <t>allele numbers used in this study</t>
  </si>
  <si>
    <t>target</t>
  </si>
  <si>
    <t>name</t>
  </si>
  <si>
    <t>sequence</t>
  </si>
  <si>
    <t>comment</t>
  </si>
  <si>
    <t>RTqPCR / qPCR</t>
  </si>
  <si>
    <r>
      <t>TSI</t>
    </r>
    <r>
      <rPr>
        <sz val="12"/>
        <color theme="1"/>
        <rFont val="Calibri"/>
        <family val="2"/>
        <scheme val="minor"/>
      </rPr>
      <t xml:space="preserve"> (qPCR)</t>
    </r>
  </si>
  <si>
    <t>MULE-F19G14</t>
  </si>
  <si>
    <t>MULE qF</t>
  </si>
  <si>
    <t>GGCACTTCAATTGTGCTTTTTCCT</t>
  </si>
  <si>
    <t>MULE R2</t>
  </si>
  <si>
    <t>GATACTTGTTGACAAGTGTTTAGCAAGCC</t>
  </si>
  <si>
    <t>AT4TE15030</t>
  </si>
  <si>
    <t>AT4TE15030-qF</t>
  </si>
  <si>
    <t>CCACCCTTGTTGATCCAAGT</t>
  </si>
  <si>
    <t>AT4TE15030-qR</t>
  </si>
  <si>
    <t>AGTCCGAAGAACGCGAACTA</t>
  </si>
  <si>
    <t>AT4TE18675</t>
  </si>
  <si>
    <t>AT4TE18675-qF</t>
  </si>
  <si>
    <t>GGAACTCGAATTGGGAACTC</t>
  </si>
  <si>
    <t>AT4TE18675-qR</t>
  </si>
  <si>
    <t>ACTCGATTTCGTCGCCATAC</t>
  </si>
  <si>
    <r>
      <t xml:space="preserve">ACTIN2 </t>
    </r>
    <r>
      <rPr>
        <sz val="12"/>
        <color theme="1"/>
        <rFont val="Calibri"/>
        <family val="2"/>
        <scheme val="minor"/>
      </rPr>
      <t>(qPCR)</t>
    </r>
  </si>
  <si>
    <t>ACTIN2 pri3F</t>
  </si>
  <si>
    <t>GGCTTAAAAAGCTGGGGTTT</t>
  </si>
  <si>
    <t>ACTIN2 pri3R</t>
  </si>
  <si>
    <t>TTGTCACACACAAGTGCATCA</t>
  </si>
  <si>
    <r>
      <t xml:space="preserve">106B </t>
    </r>
    <r>
      <rPr>
        <sz val="12"/>
        <color theme="1"/>
        <rFont val="Calibri"/>
        <family val="2"/>
        <scheme val="minor"/>
      </rPr>
      <t>repeats</t>
    </r>
  </si>
  <si>
    <t>106B-F</t>
  </si>
  <si>
    <t>TTGATTGATAGATCCCTTCTGGA</t>
  </si>
  <si>
    <t>106B-R</t>
  </si>
  <si>
    <t>CGAGGATGGGGTAATTGAGT</t>
  </si>
  <si>
    <t>TSI</t>
  </si>
  <si>
    <t>GAACTCATGGATACCCTAAAATAC</t>
  </si>
  <si>
    <t>CTCTACCCTTTGCACTCATGAATC</t>
  </si>
  <si>
    <t>ACTIN2</t>
  </si>
  <si>
    <t>ACT2-F</t>
  </si>
  <si>
    <t>CTAAGCTCTCAAGATCAAAGGC</t>
  </si>
  <si>
    <t>ACT2-R</t>
  </si>
  <si>
    <t>AACATTGCAAAGAGTTTCAAGG</t>
  </si>
  <si>
    <t>180-bp</t>
  </si>
  <si>
    <t>ACCATCAAAGCCTTGAGAAGCA</t>
  </si>
  <si>
    <t>CCGTATGAGTCTTTGTCTTTGTATCTTCT</t>
  </si>
  <si>
    <t>CMT3</t>
  </si>
  <si>
    <t>CMT3 qPCR pri3F</t>
  </si>
  <si>
    <t>GACGTGCGATTGTTGATGAG</t>
  </si>
  <si>
    <t>CMT3 qPCR pri3R</t>
  </si>
  <si>
    <t>AGTTTCCCATTAGCCCCTTC</t>
  </si>
  <si>
    <r>
      <t xml:space="preserve">L5 </t>
    </r>
    <r>
      <rPr>
        <sz val="12"/>
        <color theme="1"/>
        <rFont val="Calibri"/>
        <family val="2"/>
        <scheme val="minor"/>
      </rPr>
      <t>(transgene)</t>
    </r>
  </si>
  <si>
    <t>TGCAGTGACCACAGCAAAAC</t>
  </si>
  <si>
    <t>NspI cuts mutant amplicon</t>
  </si>
  <si>
    <t>GCAAAAATCCTCAATATCTTCCA</t>
  </si>
  <si>
    <t>cmt3-11</t>
  </si>
  <si>
    <t>cmt3-11_LP</t>
  </si>
  <si>
    <t>TGCACTAGCTTCAGAAGTTTAAGG</t>
  </si>
  <si>
    <t>cmt3-11_RP</t>
  </si>
  <si>
    <t>ATAAGAGAAGGAGCTGCTGCC</t>
  </si>
  <si>
    <t>LBb1</t>
  </si>
  <si>
    <t>GCGTGGACCGCTTGCTGCAACT</t>
  </si>
  <si>
    <t>cmt2-3</t>
  </si>
  <si>
    <t>cmt2-3_F</t>
  </si>
  <si>
    <t>AGTCCCAACATGCCACAGTC</t>
  </si>
  <si>
    <t>cmt2-3_R</t>
  </si>
  <si>
    <t>TGGTTTCTTGAAGCTGAGGGTA</t>
  </si>
  <si>
    <t>LBb1.3</t>
  </si>
  <si>
    <t>ATTTTGCCGATTTCGGAAC</t>
  </si>
  <si>
    <t>drm1-2</t>
  </si>
  <si>
    <t>drm1-2 LP</t>
  </si>
  <si>
    <t>ACCATCCAAGAAGCCTTTCC</t>
  </si>
  <si>
    <t>DRM1-R</t>
  </si>
  <si>
    <t>CCAAGACCGACCCGATGATGG</t>
  </si>
  <si>
    <t>drm2-2</t>
  </si>
  <si>
    <t>drm2-150863-LP</t>
  </si>
  <si>
    <t>CTATTTCCAGGCACTTGTTCG</t>
  </si>
  <si>
    <t>drm2-150863-RP</t>
  </si>
  <si>
    <t>AAGATCCTCTCATCCTCGCAC</t>
  </si>
  <si>
    <t>fas2-4</t>
  </si>
  <si>
    <t>fas2-4_LP</t>
  </si>
  <si>
    <t>CATTCGTTTTTCTCCATCTGG</t>
  </si>
  <si>
    <t>fas2-4_RP</t>
  </si>
  <si>
    <t>AGGTGACCATGACAATCTTCG</t>
  </si>
  <si>
    <t>atxr5</t>
  </si>
  <si>
    <t>atxr5-WT2</t>
  </si>
  <si>
    <t>AATAGGACCATCTGCTTCAACTGTG</t>
  </si>
  <si>
    <t>atxr5-WT1</t>
  </si>
  <si>
    <t>CCATTGGAACTTGGCTTTGTGTC</t>
  </si>
  <si>
    <t>LBa1</t>
  </si>
  <si>
    <t>TGGTTCACGTAGTGGGCCATCG</t>
  </si>
  <si>
    <t>atxr6</t>
  </si>
  <si>
    <t>atxr6-WT1</t>
  </si>
  <si>
    <t>AGCTTTGCTGGTTGTTTACCGGA</t>
  </si>
  <si>
    <t>atxr6-WT2</t>
  </si>
  <si>
    <t>CCATGTTGAGTAAATGTCGAAGAC</t>
  </si>
  <si>
    <t>PANTHER GO-Slim Biological process</t>
  </si>
  <si>
    <t>Arabidopsis thaliana - REFLIST (27502)</t>
  </si>
  <si>
    <t>Input (174)</t>
  </si>
  <si>
    <t>expected</t>
  </si>
  <si>
    <t>+/-</t>
  </si>
  <si>
    <t>fold Enrichment</t>
  </si>
  <si>
    <t>raw P-value</t>
  </si>
  <si>
    <t>FDR</t>
  </si>
  <si>
    <t>glycerolipid catabolic process (GO:0046503)</t>
  </si>
  <si>
    <t>+</t>
  </si>
  <si>
    <t xml:space="preserve"> &gt; 100</t>
  </si>
  <si>
    <t>positive regulation of cell proliferation (GO:0008284)</t>
  </si>
  <si>
    <t>cell proliferation (GO:0008283)</t>
  </si>
  <si>
    <t>regulation of mitotic nuclear division (GO:0007088)</t>
  </si>
  <si>
    <t>positive regulation of cell cycle (GO:0045787)</t>
  </si>
  <si>
    <t>regulation of cyclin-dependent protein serine/threonine kinase activity (GO:0000079)</t>
  </si>
  <si>
    <t>double-strand break repair via homologous recombination (GO:0000724)</t>
  </si>
  <si>
    <t>mitotic nuclear division (GO:0140014)</t>
  </si>
  <si>
    <t>genotyping</t>
  </si>
  <si>
    <t>180bp-F</t>
  </si>
  <si>
    <t>180bp-R</t>
  </si>
  <si>
    <t>TSI-RT-F</t>
  </si>
  <si>
    <t>TSI-RT-R</t>
  </si>
  <si>
    <t>TSI-qF</t>
  </si>
  <si>
    <t>TSI-qR</t>
  </si>
  <si>
    <t>L5-RT-F</t>
  </si>
  <si>
    <t>L5-RT-R</t>
  </si>
  <si>
    <t>AACGTCCGCAATGTGTTATTAAGTTGTC</t>
  </si>
  <si>
    <t>atrx 6-m1</t>
  </si>
  <si>
    <t>TTAACTATGCCGGAATCCATCGC</t>
  </si>
  <si>
    <t>CACCACCTGCCAGTCAACAGACGC</t>
  </si>
  <si>
    <t>CTCTACCCTTTGCATTCATGAATCCTT</t>
  </si>
  <si>
    <t>GATGGGCAAAAGCCCTCGGTTTTAAAATG</t>
  </si>
  <si>
    <t>sample</t>
  </si>
  <si>
    <t>library</t>
  </si>
  <si>
    <t>mRNA-seq</t>
  </si>
  <si>
    <t>BS-seq</t>
  </si>
  <si>
    <t>sRNA-seq</t>
  </si>
  <si>
    <t>ChIP-seq</t>
  </si>
  <si>
    <t>cmt3_rep1</t>
  </si>
  <si>
    <t>cmt3_rep2</t>
  </si>
  <si>
    <t>Col-0_rep1</t>
  </si>
  <si>
    <t>Col-0_rep2</t>
  </si>
  <si>
    <t>fas2-4_rep1</t>
  </si>
  <si>
    <t>fas2-4_rep2</t>
  </si>
  <si>
    <t>L5_rep1</t>
  </si>
  <si>
    <t>L5_rep2</t>
  </si>
  <si>
    <t>atxr5/6</t>
  </si>
  <si>
    <t>Col-0</t>
  </si>
  <si>
    <t>L5</t>
  </si>
  <si>
    <t>L5 0mM hydroxyurea</t>
  </si>
  <si>
    <t>L5 2mM hydroxyurea</t>
  </si>
  <si>
    <t>segregating cmt2-3</t>
  </si>
  <si>
    <t>segregating cmt3-11</t>
  </si>
  <si>
    <t>segregating drm1/2</t>
  </si>
  <si>
    <t>segregating WT</t>
  </si>
  <si>
    <t>Col-0_input_for_H2A.W</t>
  </si>
  <si>
    <t>Col-0_H2A.W</t>
  </si>
  <si>
    <t>sequenced reads</t>
  </si>
  <si>
    <t>uniquely aligned</t>
  </si>
  <si>
    <t>sequenced reads (18-26 nt)</t>
  </si>
  <si>
    <t>aligned (18-26 nt)</t>
  </si>
  <si>
    <t>mutilple alignment (18-26 nt)</t>
  </si>
  <si>
    <t>aligned</t>
  </si>
  <si>
    <t>sequenced read pairs</t>
  </si>
  <si>
    <t>uniquely aligned pairs</t>
  </si>
  <si>
    <t>pol2a-12 0mM hydroxyurea</t>
  </si>
  <si>
    <t>pol2a-12 2mM hydroxyurea</t>
  </si>
  <si>
    <t>pol2a-12 atxr5/6</t>
  </si>
  <si>
    <t>pol2a-12_rep1</t>
  </si>
  <si>
    <t>pol2a-12_rep2</t>
  </si>
  <si>
    <t>segregating pol2a-12</t>
  </si>
  <si>
    <t>segregating pol2a-12 cmt2-3</t>
  </si>
  <si>
    <t>segregating pol2a-12 cmt3-11</t>
  </si>
  <si>
    <t>segregating pol2a-12 drm1/2</t>
  </si>
  <si>
    <t>pol2a-12_input_for_H2A.W</t>
  </si>
  <si>
    <t>pol2a-12_H2A.W</t>
  </si>
  <si>
    <t>pol2a-12_atxr5/6</t>
  </si>
  <si>
    <t>pol2a-12_cmt3_rep1</t>
  </si>
  <si>
    <t>pol2a-12_cmt3_rep2</t>
  </si>
  <si>
    <t>L5_Input_rep1</t>
  </si>
  <si>
    <t>L5_Input_rep2</t>
  </si>
  <si>
    <t>L5_H3K27me1_rep2</t>
  </si>
  <si>
    <t>L5_H3K27me3_rep2</t>
  </si>
  <si>
    <t>L5_H3K27me3__rep1</t>
  </si>
  <si>
    <t>L5_H3K9me2_rep2</t>
  </si>
  <si>
    <t>L5_H3K9me2_rep1</t>
  </si>
  <si>
    <t>L5_H3K27me1_rep1</t>
  </si>
  <si>
    <t>pol2a-12_Input_rep1</t>
  </si>
  <si>
    <t>pol2a-12_Input_rep2</t>
  </si>
  <si>
    <t>pol2a-12_H3K27me1_rep2</t>
  </si>
  <si>
    <t>pol2a-12_H3K27me1_rep1</t>
  </si>
  <si>
    <t>pol2a-12_H3K27me3_rep2</t>
  </si>
  <si>
    <t>pol2a-12_H3K27me3_rep1</t>
  </si>
  <si>
    <t>pol2a-12_H3K9me2_rep2</t>
  </si>
  <si>
    <t>pol2a-12_H3K9me2_rep1</t>
  </si>
  <si>
    <t>uniquely aligned, PCR duplicates removed</t>
  </si>
  <si>
    <r>
      <rPr>
        <b/>
        <sz val="12"/>
        <color theme="1"/>
        <rFont val="Calibri"/>
        <family val="2"/>
        <scheme val="minor"/>
      </rPr>
      <t>Table S4</t>
    </r>
    <r>
      <rPr>
        <sz val="12"/>
        <color theme="1"/>
        <rFont val="Calibri"/>
        <family val="2"/>
        <scheme val="minor"/>
      </rPr>
      <t xml:space="preserve">. </t>
    </r>
    <r>
      <rPr>
        <sz val="11"/>
        <color theme="1"/>
        <rFont val="Arial"/>
        <family val="2"/>
      </rPr>
      <t>Total read counts and mapping statistics for the sequencing data generated in this study.</t>
    </r>
  </si>
  <si>
    <r>
      <rPr>
        <b/>
        <sz val="12"/>
        <color theme="1"/>
        <rFont val="Calibri"/>
        <family val="2"/>
        <scheme val="minor"/>
      </rPr>
      <t>Table S3</t>
    </r>
    <r>
      <rPr>
        <sz val="12"/>
        <color theme="1"/>
        <rFont val="Calibri"/>
        <family val="2"/>
        <scheme val="minor"/>
      </rPr>
      <t xml:space="preserve">. </t>
    </r>
    <r>
      <rPr>
        <sz val="11"/>
        <color theme="1"/>
        <rFont val="Arial"/>
        <family val="2"/>
      </rPr>
      <t>List of primers used in this study</t>
    </r>
  </si>
  <si>
    <r>
      <rPr>
        <b/>
        <sz val="12"/>
        <color indexed="8"/>
        <rFont val="Calibri"/>
        <family val="2"/>
      </rPr>
      <t>Table S2.</t>
    </r>
    <r>
      <rPr>
        <sz val="12"/>
        <color theme="1"/>
        <rFont val="Calibri"/>
        <family val="2"/>
        <scheme val="minor"/>
      </rPr>
      <t xml:space="preserve"> PCGs upregulated in </t>
    </r>
    <r>
      <rPr>
        <i/>
        <sz val="12"/>
        <color indexed="8"/>
        <rFont val="Calibri"/>
        <family val="2"/>
      </rPr>
      <t>pol2a-12</t>
    </r>
    <r>
      <rPr>
        <sz val="12"/>
        <color indexed="8"/>
        <rFont val="Calibri"/>
        <family val="2"/>
      </rPr>
      <t>, not upregulated in</t>
    </r>
    <r>
      <rPr>
        <i/>
        <sz val="12"/>
        <color indexed="8"/>
        <rFont val="Calibri"/>
        <family val="2"/>
      </rPr>
      <t xml:space="preserve"> atxr5/6 </t>
    </r>
    <r>
      <rPr>
        <sz val="12"/>
        <color indexed="8"/>
        <rFont val="Calibri"/>
        <family val="2"/>
      </rPr>
      <t>and not marked by H3K27me3 (n=174)</t>
    </r>
  </si>
  <si>
    <r>
      <rPr>
        <b/>
        <sz val="12"/>
        <color theme="1"/>
        <rFont val="Calibri"/>
        <family val="2"/>
        <scheme val="minor"/>
      </rPr>
      <t>Table S1.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POL2A</t>
    </r>
    <r>
      <rPr>
        <sz val="12"/>
        <color theme="1"/>
        <rFont val="Calibri"/>
        <family val="2"/>
        <scheme val="minor"/>
      </rPr>
      <t xml:space="preserve"> mutant alleles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</si>
</sst>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sz val="6"/>
      <color rgb="FF333333"/>
      <name val="Helvetica"/>
      <family val="2"/>
    </font>
    <font>
      <sz val="2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2">
    <xf numFmtId="0" fontId="0" fillId="0" borderId="0" xfId="0"/>
    <xf numFmtId="0" fontId="0" fillId="2" borderId="0" xfId="0" applyFont="1" applyFill="1"/>
    <xf numFmtId="0" fontId="4" fillId="0" borderId="0" xfId="0" applyFont="1"/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1" fontId="0" fillId="0" borderId="0" xfId="0" applyNumberFormat="1"/>
    <xf numFmtId="0" fontId="0" fillId="0" borderId="0" xfId="0" applyFill="1"/>
    <xf numFmtId="0" fontId="0" fillId="0" borderId="0" xfId="0" applyBorder="1"/>
    <xf numFmtId="0" fontId="4" fillId="0" borderId="1" xfId="0" applyFont="1" applyBorder="1"/>
    <xf numFmtId="0" fontId="0" fillId="0" borderId="0" xfId="0" applyFont="1" applyFill="1"/>
    <xf numFmtId="0" fontId="4" fillId="0" borderId="1" xfId="0" applyFont="1" applyFill="1" applyBorder="1"/>
    <xf numFmtId="0" fontId="4" fillId="0" borderId="1" xfId="0" quotePrefix="1" applyFont="1" applyBorder="1"/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Font="1" applyBorder="1" applyAlignment="1"/>
    <xf numFmtId="0" fontId="7" fillId="0" borderId="0" xfId="0" applyFont="1" applyBorder="1" applyAlignment="1"/>
    <xf numFmtId="0" fontId="0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2" xfId="0" applyFont="1" applyBorder="1" applyAlignment="1">
      <alignment vertical="center"/>
    </xf>
    <xf numFmtId="165" fontId="7" fillId="0" borderId="0" xfId="51" applyNumberFormat="1" applyFont="1" applyFill="1" applyBorder="1" applyAlignment="1"/>
    <xf numFmtId="165" fontId="0" fillId="0" borderId="0" xfId="51" applyNumberFormat="1" applyFont="1" applyBorder="1" applyAlignment="1"/>
    <xf numFmtId="165" fontId="7" fillId="0" borderId="0" xfId="51" applyNumberFormat="1" applyFont="1" applyBorder="1" applyAlignment="1"/>
    <xf numFmtId="165" fontId="0" fillId="0" borderId="0" xfId="51" applyNumberFormat="1" applyFont="1" applyBorder="1"/>
    <xf numFmtId="165" fontId="0" fillId="0" borderId="0" xfId="51" applyNumberFormat="1" applyFont="1"/>
    <xf numFmtId="0" fontId="12" fillId="0" borderId="0" xfId="0" applyFont="1"/>
    <xf numFmtId="9" fontId="0" fillId="0" borderId="0" xfId="82" applyFont="1" applyBorder="1"/>
    <xf numFmtId="0" fontId="13" fillId="0" borderId="0" xfId="0" applyFont="1"/>
    <xf numFmtId="0" fontId="11" fillId="0" borderId="0" xfId="0" applyFont="1"/>
    <xf numFmtId="0" fontId="4" fillId="0" borderId="3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165" fontId="7" fillId="0" borderId="1" xfId="51" applyNumberFormat="1" applyFont="1" applyFill="1" applyBorder="1" applyAlignment="1"/>
    <xf numFmtId="165" fontId="7" fillId="0" borderId="2" xfId="51" applyNumberFormat="1" applyFont="1" applyFill="1" applyBorder="1" applyAlignment="1"/>
    <xf numFmtId="165" fontId="0" fillId="0" borderId="2" xfId="51" applyNumberFormat="1" applyFont="1" applyBorder="1"/>
    <xf numFmtId="165" fontId="0" fillId="0" borderId="1" xfId="51" applyNumberFormat="1" applyFont="1" applyBorder="1"/>
    <xf numFmtId="0" fontId="4" fillId="0" borderId="0" xfId="0" applyFont="1" applyBorder="1" applyAlignment="1">
      <alignment horizontal="center"/>
    </xf>
    <xf numFmtId="3" fontId="0" fillId="0" borderId="0" xfId="0" applyNumberFormat="1"/>
    <xf numFmtId="3" fontId="0" fillId="0" borderId="0" xfId="51" applyNumberFormat="1" applyFont="1"/>
    <xf numFmtId="3" fontId="0" fillId="0" borderId="0" xfId="51" applyNumberFormat="1" applyFont="1" applyAlignment="1">
      <alignment horizontal="right"/>
    </xf>
    <xf numFmtId="0" fontId="0" fillId="0" borderId="1" xfId="0" applyFont="1" applyBorder="1"/>
    <xf numFmtId="0" fontId="0" fillId="0" borderId="1" xfId="0" applyBorder="1"/>
    <xf numFmtId="3" fontId="0" fillId="0" borderId="1" xfId="51" applyNumberFormat="1" applyFont="1" applyBorder="1" applyAlignment="1">
      <alignment horizontal="right"/>
    </xf>
    <xf numFmtId="3" fontId="0" fillId="0" borderId="1" xfId="0" applyNumberFormat="1" applyBorder="1"/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2" builtinId="8" hidden="1"/>
    <cellStyle name="Lien hypertexte" xfId="54" builtinId="8" hidden="1"/>
    <cellStyle name="Lien hypertexte" xfId="56" builtinId="8" hidden="1"/>
    <cellStyle name="Lien hypertexte" xfId="58" builtinId="8" hidden="1"/>
    <cellStyle name="Lien hypertexte" xfId="60" builtinId="8" hidden="1"/>
    <cellStyle name="Lien hypertexte" xfId="62" builtinId="8" hidden="1"/>
    <cellStyle name="Lien hypertexte" xfId="64" builtinId="8" hidden="1"/>
    <cellStyle name="Lien hypertexte" xfId="66" builtinId="8" hidden="1"/>
    <cellStyle name="Lien hypertexte" xfId="68" builtinId="8" hidden="1"/>
    <cellStyle name="Lien hypertexte" xfId="70" builtinId="8" hidden="1"/>
    <cellStyle name="Lien hypertexte" xfId="72" builtinId="8" hidden="1"/>
    <cellStyle name="Lien hypertexte" xfId="74" builtinId="8" hidden="1"/>
    <cellStyle name="Lien hypertexte" xfId="76" builtinId="8" hidden="1"/>
    <cellStyle name="Lien hypertexte" xfId="78" builtinId="8" hidden="1"/>
    <cellStyle name="Lien hypertexte" xfId="80" builtinId="8" hidden="1"/>
    <cellStyle name="Lien hypertexte" xfId="83" builtinId="8" hidden="1"/>
    <cellStyle name="Lien hypertexte" xfId="8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3" builtinId="9" hidden="1"/>
    <cellStyle name="Lien hypertexte visité" xfId="55" builtinId="9" hidden="1"/>
    <cellStyle name="Lien hypertexte visité" xfId="57" builtinId="9" hidden="1"/>
    <cellStyle name="Lien hypertexte visité" xfId="59" builtinId="9" hidden="1"/>
    <cellStyle name="Lien hypertexte visité" xfId="61" builtinId="9" hidden="1"/>
    <cellStyle name="Lien hypertexte visité" xfId="63" builtinId="9" hidden="1"/>
    <cellStyle name="Lien hypertexte visité" xfId="65" builtinId="9" hidden="1"/>
    <cellStyle name="Lien hypertexte visité" xfId="67" builtinId="9" hidden="1"/>
    <cellStyle name="Lien hypertexte visité" xfId="69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77" builtinId="9" hidden="1"/>
    <cellStyle name="Lien hypertexte visité" xfId="79" builtinId="9" hidden="1"/>
    <cellStyle name="Lien hypertexte visité" xfId="81" builtinId="9" hidden="1"/>
    <cellStyle name="Lien hypertexte visité" xfId="84" builtinId="9" hidden="1"/>
    <cellStyle name="Lien hypertexte visité" xfId="86" builtinId="9" hidden="1"/>
    <cellStyle name="Milliers" xfId="51" builtinId="3"/>
    <cellStyle name="Normal" xfId="0" builtinId="0"/>
    <cellStyle name="Pourcentage" xfId="8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"/>
  <sheetViews>
    <sheetView tabSelected="1" workbookViewId="0">
      <selection activeCell="A2" sqref="A2"/>
    </sheetView>
  </sheetViews>
  <sheetFormatPr baseColWidth="10" defaultRowHeight="16" x14ac:dyDescent="0.2"/>
  <cols>
    <col min="1" max="1" width="29" customWidth="1"/>
    <col min="2" max="2" width="35.6640625" bestFit="1" customWidth="1"/>
    <col min="3" max="3" width="19" bestFit="1" customWidth="1"/>
    <col min="4" max="4" width="23.33203125" bestFit="1" customWidth="1"/>
  </cols>
  <sheetData>
    <row r="1" spans="1:4" s="1" customFormat="1" x14ac:dyDescent="0.2">
      <c r="A1" s="1" t="s">
        <v>233</v>
      </c>
    </row>
    <row r="2" spans="1:4" s="14" customFormat="1" x14ac:dyDescent="0.2"/>
    <row r="3" spans="1:4" s="2" customFormat="1" x14ac:dyDescent="0.2">
      <c r="A3" s="13" t="s">
        <v>40</v>
      </c>
      <c r="B3" s="13" t="s">
        <v>10</v>
      </c>
      <c r="C3" s="13" t="s">
        <v>38</v>
      </c>
      <c r="D3" s="13" t="s">
        <v>11</v>
      </c>
    </row>
    <row r="4" spans="1:4" x14ac:dyDescent="0.2">
      <c r="A4" s="12" t="s">
        <v>12</v>
      </c>
      <c r="B4" s="12" t="s">
        <v>0</v>
      </c>
      <c r="C4" s="12" t="s">
        <v>28</v>
      </c>
      <c r="D4" s="12" t="s">
        <v>1</v>
      </c>
    </row>
    <row r="5" spans="1:4" x14ac:dyDescent="0.2">
      <c r="A5" s="12" t="s">
        <v>13</v>
      </c>
      <c r="B5" s="12" t="s">
        <v>2</v>
      </c>
      <c r="C5" s="12" t="s">
        <v>28</v>
      </c>
      <c r="D5" s="12" t="s">
        <v>1</v>
      </c>
    </row>
    <row r="6" spans="1:4" x14ac:dyDescent="0.2">
      <c r="A6" s="12" t="s">
        <v>14</v>
      </c>
      <c r="B6" s="12" t="s">
        <v>3</v>
      </c>
      <c r="C6" s="12" t="s">
        <v>28</v>
      </c>
      <c r="D6" s="12" t="s">
        <v>1</v>
      </c>
    </row>
    <row r="7" spans="1:4" x14ac:dyDescent="0.2">
      <c r="A7" s="12" t="s">
        <v>15</v>
      </c>
      <c r="B7" s="12" t="s">
        <v>4</v>
      </c>
      <c r="C7" s="12" t="s">
        <v>28</v>
      </c>
      <c r="D7" s="12" t="s">
        <v>6</v>
      </c>
    </row>
    <row r="8" spans="1:4" x14ac:dyDescent="0.2">
      <c r="A8" s="12" t="s">
        <v>16</v>
      </c>
      <c r="B8" s="12" t="s">
        <v>37</v>
      </c>
      <c r="C8" s="12" t="s">
        <v>31</v>
      </c>
      <c r="D8" s="12" t="s">
        <v>1</v>
      </c>
    </row>
    <row r="9" spans="1:4" x14ac:dyDescent="0.2">
      <c r="A9" s="12" t="s">
        <v>17</v>
      </c>
      <c r="B9" s="12" t="s">
        <v>36</v>
      </c>
      <c r="C9" s="12" t="s">
        <v>31</v>
      </c>
      <c r="D9" s="12" t="s">
        <v>1</v>
      </c>
    </row>
    <row r="10" spans="1:4" x14ac:dyDescent="0.2">
      <c r="A10" s="12" t="s">
        <v>18</v>
      </c>
      <c r="B10" s="12" t="s">
        <v>27</v>
      </c>
      <c r="C10" s="12" t="s">
        <v>31</v>
      </c>
      <c r="D10" s="12" t="s">
        <v>1</v>
      </c>
    </row>
    <row r="11" spans="1:4" x14ac:dyDescent="0.2">
      <c r="A11" s="12" t="s">
        <v>19</v>
      </c>
      <c r="B11" s="12" t="s">
        <v>5</v>
      </c>
      <c r="C11" s="12" t="s">
        <v>29</v>
      </c>
      <c r="D11" s="12" t="s">
        <v>6</v>
      </c>
    </row>
    <row r="12" spans="1:4" x14ac:dyDescent="0.2">
      <c r="A12" s="12" t="s">
        <v>20</v>
      </c>
      <c r="B12" s="12" t="s">
        <v>39</v>
      </c>
      <c r="C12" s="12" t="s">
        <v>29</v>
      </c>
      <c r="D12" s="12" t="s">
        <v>8</v>
      </c>
    </row>
    <row r="13" spans="1:4" x14ac:dyDescent="0.2">
      <c r="A13" s="12" t="s">
        <v>21</v>
      </c>
      <c r="B13" s="12" t="s">
        <v>7</v>
      </c>
      <c r="C13" s="12" t="s">
        <v>30</v>
      </c>
      <c r="D13" s="12" t="s">
        <v>6</v>
      </c>
    </row>
    <row r="14" spans="1:4" x14ac:dyDescent="0.2">
      <c r="A14" s="12" t="s">
        <v>22</v>
      </c>
      <c r="B14" s="12" t="s">
        <v>9</v>
      </c>
      <c r="C14" s="12" t="s">
        <v>32</v>
      </c>
      <c r="D14" s="12" t="s">
        <v>1</v>
      </c>
    </row>
    <row r="15" spans="1:4" x14ac:dyDescent="0.2">
      <c r="A15" s="12" t="s">
        <v>23</v>
      </c>
      <c r="B15" s="12" t="s">
        <v>33</v>
      </c>
      <c r="C15" s="12" t="s">
        <v>26</v>
      </c>
      <c r="D15" s="12" t="s">
        <v>6</v>
      </c>
    </row>
    <row r="16" spans="1:4" x14ac:dyDescent="0.2">
      <c r="A16" s="12" t="s">
        <v>24</v>
      </c>
      <c r="B16" s="12" t="s">
        <v>34</v>
      </c>
      <c r="C16" s="12" t="s">
        <v>26</v>
      </c>
      <c r="D16" s="12" t="s">
        <v>6</v>
      </c>
    </row>
    <row r="17" spans="1:4" x14ac:dyDescent="0.2">
      <c r="A17" s="12" t="s">
        <v>25</v>
      </c>
      <c r="B17" s="12" t="s">
        <v>35</v>
      </c>
      <c r="C17" s="12" t="s">
        <v>26</v>
      </c>
      <c r="D17" s="12" t="s">
        <v>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workbookViewId="0">
      <selection activeCell="A2" sqref="A2"/>
    </sheetView>
  </sheetViews>
  <sheetFormatPr baseColWidth="10" defaultRowHeight="16" x14ac:dyDescent="0.2"/>
  <cols>
    <col min="1" max="1" width="78.1640625" bestFit="1" customWidth="1"/>
    <col min="2" max="2" width="32.1640625" bestFit="1" customWidth="1"/>
    <col min="3" max="3" width="10.33203125" bestFit="1" customWidth="1"/>
    <col min="4" max="4" width="8.6640625" bestFit="1" customWidth="1"/>
    <col min="5" max="5" width="14.33203125" style="11" bestFit="1" customWidth="1"/>
    <col min="6" max="6" width="10.83203125" bestFit="1" customWidth="1"/>
    <col min="7" max="7" width="8.33203125" bestFit="1" customWidth="1"/>
  </cols>
  <sheetData>
    <row r="1" spans="1:8" s="1" customFormat="1" x14ac:dyDescent="0.2">
      <c r="A1" s="1" t="s">
        <v>232</v>
      </c>
    </row>
    <row r="2" spans="1:8" s="14" customFormat="1" x14ac:dyDescent="0.2"/>
    <row r="3" spans="1:8" s="2" customFormat="1" x14ac:dyDescent="0.2">
      <c r="A3" s="15" t="s">
        <v>133</v>
      </c>
      <c r="B3" s="15" t="s">
        <v>134</v>
      </c>
      <c r="C3" s="15" t="s">
        <v>135</v>
      </c>
      <c r="D3" s="13" t="s">
        <v>136</v>
      </c>
      <c r="E3" s="16" t="s">
        <v>137</v>
      </c>
      <c r="F3" s="15" t="s">
        <v>138</v>
      </c>
      <c r="G3" s="15" t="s">
        <v>139</v>
      </c>
      <c r="H3" s="15" t="s">
        <v>140</v>
      </c>
    </row>
    <row r="4" spans="1:8" x14ac:dyDescent="0.2">
      <c r="A4" t="s">
        <v>141</v>
      </c>
      <c r="B4">
        <v>3</v>
      </c>
      <c r="C4">
        <v>2</v>
      </c>
      <c r="D4">
        <v>0.02</v>
      </c>
      <c r="E4" t="s">
        <v>142</v>
      </c>
      <c r="F4" t="s">
        <v>143</v>
      </c>
      <c r="G4" s="10">
        <v>3.9899999999999999E-4</v>
      </c>
      <c r="H4" s="10">
        <v>2.4899999999999999E-2</v>
      </c>
    </row>
    <row r="5" spans="1:8" x14ac:dyDescent="0.2">
      <c r="A5" t="s">
        <v>144</v>
      </c>
      <c r="B5">
        <v>35</v>
      </c>
      <c r="C5">
        <v>5</v>
      </c>
      <c r="D5">
        <v>0.22</v>
      </c>
      <c r="E5" t="s">
        <v>142</v>
      </c>
      <c r="F5">
        <v>22.26</v>
      </c>
      <c r="G5" s="10">
        <v>5.4700000000000001E-6</v>
      </c>
      <c r="H5" s="10">
        <v>5.2599999999999999E-4</v>
      </c>
    </row>
    <row r="6" spans="1:8" x14ac:dyDescent="0.2">
      <c r="A6" t="s">
        <v>145</v>
      </c>
      <c r="B6">
        <v>35</v>
      </c>
      <c r="C6">
        <v>5</v>
      </c>
      <c r="D6">
        <v>0.22</v>
      </c>
      <c r="E6" t="s">
        <v>142</v>
      </c>
      <c r="F6">
        <v>22.26</v>
      </c>
      <c r="G6" s="10">
        <v>5.4700000000000001E-6</v>
      </c>
      <c r="H6" s="10">
        <v>4.8799999999999999E-4</v>
      </c>
    </row>
    <row r="7" spans="1:8" x14ac:dyDescent="0.2">
      <c r="A7" t="s">
        <v>146</v>
      </c>
      <c r="B7">
        <v>38</v>
      </c>
      <c r="C7">
        <v>5</v>
      </c>
      <c r="D7">
        <v>0.24</v>
      </c>
      <c r="E7" t="s">
        <v>142</v>
      </c>
      <c r="F7">
        <v>20.5</v>
      </c>
      <c r="G7" s="10">
        <v>7.8800000000000008E-6</v>
      </c>
      <c r="H7" s="10">
        <v>6.5600000000000001E-4</v>
      </c>
    </row>
    <row r="8" spans="1:8" x14ac:dyDescent="0.2">
      <c r="A8" t="s">
        <v>147</v>
      </c>
      <c r="B8">
        <v>55</v>
      </c>
      <c r="C8">
        <v>7</v>
      </c>
      <c r="D8">
        <v>0.35</v>
      </c>
      <c r="E8" t="s">
        <v>142</v>
      </c>
      <c r="F8">
        <v>19.829999999999998</v>
      </c>
      <c r="G8" s="10">
        <v>1.3899999999999999E-7</v>
      </c>
      <c r="H8" s="10">
        <v>4.35E-5</v>
      </c>
    </row>
    <row r="9" spans="1:8" x14ac:dyDescent="0.2">
      <c r="A9" t="s">
        <v>148</v>
      </c>
      <c r="B9">
        <v>49</v>
      </c>
      <c r="C9">
        <v>6</v>
      </c>
      <c r="D9">
        <v>0.31</v>
      </c>
      <c r="E9" t="s">
        <v>142</v>
      </c>
      <c r="F9">
        <v>19.079999999999998</v>
      </c>
      <c r="G9" s="10">
        <v>1.3799999999999999E-6</v>
      </c>
      <c r="H9" s="10">
        <v>2.4600000000000002E-4</v>
      </c>
    </row>
    <row r="10" spans="1:8" x14ac:dyDescent="0.2">
      <c r="A10" t="s">
        <v>149</v>
      </c>
      <c r="B10">
        <v>45</v>
      </c>
      <c r="C10">
        <v>4</v>
      </c>
      <c r="D10">
        <v>0.28999999999999998</v>
      </c>
      <c r="E10" t="s">
        <v>142</v>
      </c>
      <c r="F10">
        <v>13.85</v>
      </c>
      <c r="G10" s="10">
        <v>2.7099999999999997E-4</v>
      </c>
      <c r="H10" s="10">
        <v>1.8800000000000001E-2</v>
      </c>
    </row>
    <row r="11" spans="1:8" x14ac:dyDescent="0.2">
      <c r="A11" t="s">
        <v>150</v>
      </c>
      <c r="B11">
        <v>182</v>
      </c>
      <c r="C11">
        <v>11</v>
      </c>
      <c r="D11">
        <v>1.17</v>
      </c>
      <c r="E11" t="s">
        <v>142</v>
      </c>
      <c r="F11">
        <v>9.42</v>
      </c>
      <c r="G11" s="10">
        <v>4.9299999999999998E-8</v>
      </c>
      <c r="H11" s="10">
        <v>6.1600000000000007E-5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9"/>
  <sheetViews>
    <sheetView workbookViewId="0"/>
  </sheetViews>
  <sheetFormatPr baseColWidth="10" defaultRowHeight="16" x14ac:dyDescent="0.2"/>
  <cols>
    <col min="1" max="1" width="10.33203125" style="5" customWidth="1"/>
    <col min="2" max="2" width="19.6640625" style="5" customWidth="1"/>
    <col min="3" max="3" width="18" style="4" customWidth="1"/>
    <col min="4" max="4" width="35.6640625" style="5" customWidth="1"/>
    <col min="5" max="5" width="23" style="5" bestFit="1" customWidth="1"/>
    <col min="6" max="16384" width="10.83203125" style="5"/>
  </cols>
  <sheetData>
    <row r="1" spans="1:6" s="1" customFormat="1" x14ac:dyDescent="0.2">
      <c r="A1" s="1" t="s">
        <v>231</v>
      </c>
      <c r="C1" s="3"/>
    </row>
    <row r="2" spans="1:6" s="14" customFormat="1" x14ac:dyDescent="0.2">
      <c r="C2" s="17"/>
    </row>
    <row r="3" spans="1:6" s="4" customFormat="1" x14ac:dyDescent="0.2">
      <c r="A3" s="9"/>
      <c r="B3" s="19" t="s">
        <v>41</v>
      </c>
      <c r="C3" s="19" t="s">
        <v>42</v>
      </c>
      <c r="D3" s="19" t="s">
        <v>43</v>
      </c>
      <c r="E3" s="19" t="s">
        <v>44</v>
      </c>
      <c r="F3" s="8"/>
    </row>
    <row r="4" spans="1:6" x14ac:dyDescent="0.2">
      <c r="A4" s="49" t="s">
        <v>45</v>
      </c>
      <c r="B4" s="48" t="s">
        <v>46</v>
      </c>
      <c r="C4" s="23" t="s">
        <v>156</v>
      </c>
      <c r="D4" s="7" t="s">
        <v>164</v>
      </c>
      <c r="E4" s="7"/>
      <c r="F4" s="7"/>
    </row>
    <row r="5" spans="1:6" x14ac:dyDescent="0.2">
      <c r="A5" s="49"/>
      <c r="B5" s="48"/>
      <c r="C5" s="20" t="s">
        <v>157</v>
      </c>
      <c r="D5" s="7" t="s">
        <v>165</v>
      </c>
      <c r="E5" s="7"/>
      <c r="F5" s="7"/>
    </row>
    <row r="6" spans="1:6" x14ac:dyDescent="0.2">
      <c r="A6" s="49"/>
      <c r="B6" s="48" t="s">
        <v>47</v>
      </c>
      <c r="C6" s="21" t="s">
        <v>48</v>
      </c>
      <c r="D6" s="7" t="s">
        <v>49</v>
      </c>
      <c r="E6" s="7"/>
      <c r="F6" s="7"/>
    </row>
    <row r="7" spans="1:6" x14ac:dyDescent="0.2">
      <c r="A7" s="49"/>
      <c r="B7" s="48"/>
      <c r="C7" s="21" t="s">
        <v>50</v>
      </c>
      <c r="D7" s="7" t="s">
        <v>51</v>
      </c>
      <c r="E7" s="7"/>
      <c r="F7" s="7"/>
    </row>
    <row r="8" spans="1:6" x14ac:dyDescent="0.2">
      <c r="A8" s="49"/>
      <c r="B8" s="48" t="s">
        <v>52</v>
      </c>
      <c r="C8" s="20" t="s">
        <v>53</v>
      </c>
      <c r="D8" s="7" t="s">
        <v>54</v>
      </c>
      <c r="E8" s="7"/>
      <c r="F8" s="7"/>
    </row>
    <row r="9" spans="1:6" x14ac:dyDescent="0.2">
      <c r="A9" s="49"/>
      <c r="B9" s="48"/>
      <c r="C9" s="20" t="s">
        <v>55</v>
      </c>
      <c r="D9" s="7" t="s">
        <v>56</v>
      </c>
      <c r="E9" s="7"/>
      <c r="F9" s="7"/>
    </row>
    <row r="10" spans="1:6" x14ac:dyDescent="0.2">
      <c r="A10" s="49"/>
      <c r="B10" s="48" t="s">
        <v>57</v>
      </c>
      <c r="C10" s="20" t="s">
        <v>58</v>
      </c>
      <c r="D10" s="7" t="s">
        <v>59</v>
      </c>
      <c r="E10" s="7"/>
      <c r="F10" s="7"/>
    </row>
    <row r="11" spans="1:6" x14ac:dyDescent="0.2">
      <c r="A11" s="49"/>
      <c r="B11" s="48"/>
      <c r="C11" s="20" t="s">
        <v>60</v>
      </c>
      <c r="D11" s="7" t="s">
        <v>61</v>
      </c>
      <c r="E11" s="7"/>
      <c r="F11" s="7"/>
    </row>
    <row r="12" spans="1:6" x14ac:dyDescent="0.2">
      <c r="A12" s="49"/>
      <c r="B12" s="48" t="s">
        <v>62</v>
      </c>
      <c r="C12" s="21" t="s">
        <v>63</v>
      </c>
      <c r="D12" s="7" t="s">
        <v>64</v>
      </c>
      <c r="E12" s="7"/>
      <c r="F12" s="7"/>
    </row>
    <row r="13" spans="1:6" x14ac:dyDescent="0.2">
      <c r="A13" s="49"/>
      <c r="B13" s="48"/>
      <c r="C13" s="21" t="s">
        <v>65</v>
      </c>
      <c r="D13" s="7" t="s">
        <v>66</v>
      </c>
      <c r="E13" s="7"/>
      <c r="F13" s="7"/>
    </row>
    <row r="14" spans="1:6" x14ac:dyDescent="0.2">
      <c r="A14" s="49"/>
      <c r="B14" s="48" t="s">
        <v>67</v>
      </c>
      <c r="C14" s="21" t="s">
        <v>68</v>
      </c>
      <c r="D14" s="7" t="s">
        <v>69</v>
      </c>
      <c r="E14" s="7"/>
      <c r="F14" s="7"/>
    </row>
    <row r="15" spans="1:6" x14ac:dyDescent="0.2">
      <c r="A15" s="49"/>
      <c r="B15" s="48"/>
      <c r="C15" s="21" t="s">
        <v>70</v>
      </c>
      <c r="D15" s="7" t="s">
        <v>71</v>
      </c>
      <c r="E15" s="7"/>
      <c r="F15" s="7"/>
    </row>
    <row r="16" spans="1:6" x14ac:dyDescent="0.2">
      <c r="A16" s="49"/>
      <c r="B16" s="48" t="s">
        <v>72</v>
      </c>
      <c r="C16" s="23" t="s">
        <v>154</v>
      </c>
      <c r="D16" s="7" t="s">
        <v>73</v>
      </c>
      <c r="E16" s="7"/>
      <c r="F16" s="7"/>
    </row>
    <row r="17" spans="1:6" x14ac:dyDescent="0.2">
      <c r="A17" s="49"/>
      <c r="B17" s="48"/>
      <c r="C17" s="23" t="s">
        <v>155</v>
      </c>
      <c r="D17" s="7" t="s">
        <v>74</v>
      </c>
      <c r="E17" s="7"/>
      <c r="F17" s="7"/>
    </row>
    <row r="18" spans="1:6" x14ac:dyDescent="0.2">
      <c r="A18" s="49"/>
      <c r="B18" s="48" t="s">
        <v>75</v>
      </c>
      <c r="C18" s="20" t="s">
        <v>76</v>
      </c>
      <c r="D18" s="7" t="s">
        <v>77</v>
      </c>
      <c r="E18" s="7"/>
      <c r="F18" s="7"/>
    </row>
    <row r="19" spans="1:6" x14ac:dyDescent="0.2">
      <c r="A19" s="49"/>
      <c r="B19" s="48"/>
      <c r="C19" s="20" t="s">
        <v>78</v>
      </c>
      <c r="D19" s="7" t="s">
        <v>79</v>
      </c>
      <c r="E19" s="7"/>
      <c r="F19" s="7"/>
    </row>
    <row r="20" spans="1:6" x14ac:dyDescent="0.2">
      <c r="A20" s="49"/>
      <c r="B20" s="48" t="s">
        <v>80</v>
      </c>
      <c r="C20" s="20" t="s">
        <v>152</v>
      </c>
      <c r="D20" s="7" t="s">
        <v>81</v>
      </c>
      <c r="E20" s="7"/>
      <c r="F20" s="7"/>
    </row>
    <row r="21" spans="1:6" x14ac:dyDescent="0.2">
      <c r="A21" s="49"/>
      <c r="B21" s="48"/>
      <c r="C21" s="20" t="s">
        <v>153</v>
      </c>
      <c r="D21" s="7" t="s">
        <v>82</v>
      </c>
      <c r="E21" s="7"/>
      <c r="F21" s="7"/>
    </row>
    <row r="22" spans="1:6" x14ac:dyDescent="0.2">
      <c r="A22" s="49"/>
      <c r="B22" s="48" t="s">
        <v>83</v>
      </c>
      <c r="C22" s="20" t="s">
        <v>84</v>
      </c>
      <c r="D22" s="7" t="s">
        <v>85</v>
      </c>
      <c r="E22" s="7"/>
      <c r="F22" s="7"/>
    </row>
    <row r="23" spans="1:6" x14ac:dyDescent="0.2">
      <c r="A23" s="49"/>
      <c r="B23" s="48"/>
      <c r="C23" s="20" t="s">
        <v>86</v>
      </c>
      <c r="D23" s="7" t="s">
        <v>87</v>
      </c>
      <c r="E23" s="7"/>
      <c r="F23" s="7"/>
    </row>
    <row r="24" spans="1:6" x14ac:dyDescent="0.2">
      <c r="A24" s="49"/>
      <c r="B24" s="48" t="s">
        <v>88</v>
      </c>
      <c r="C24" s="21" t="s">
        <v>158</v>
      </c>
      <c r="D24" s="7" t="s">
        <v>162</v>
      </c>
      <c r="E24" s="7"/>
      <c r="F24" s="7"/>
    </row>
    <row r="25" spans="1:6" x14ac:dyDescent="0.2">
      <c r="A25" s="49"/>
      <c r="B25" s="48"/>
      <c r="C25" s="21" t="s">
        <v>159</v>
      </c>
      <c r="D25" s="7" t="s">
        <v>163</v>
      </c>
      <c r="E25" s="7"/>
      <c r="F25" s="7"/>
    </row>
    <row r="26" spans="1:6" x14ac:dyDescent="0.2">
      <c r="A26" s="50" t="s">
        <v>151</v>
      </c>
      <c r="B26" s="48" t="s">
        <v>23</v>
      </c>
      <c r="C26" s="6">
        <v>1442</v>
      </c>
      <c r="D26" s="7" t="s">
        <v>89</v>
      </c>
      <c r="E26" s="51" t="s">
        <v>90</v>
      </c>
      <c r="F26" s="7"/>
    </row>
    <row r="27" spans="1:6" x14ac:dyDescent="0.2">
      <c r="A27" s="50"/>
      <c r="B27" s="48"/>
      <c r="C27" s="6">
        <v>1443</v>
      </c>
      <c r="D27" s="7" t="s">
        <v>91</v>
      </c>
      <c r="E27" s="51"/>
      <c r="F27" s="7"/>
    </row>
    <row r="28" spans="1:6" x14ac:dyDescent="0.2">
      <c r="A28" s="50"/>
      <c r="B28" s="48" t="s">
        <v>92</v>
      </c>
      <c r="C28" s="20" t="s">
        <v>93</v>
      </c>
      <c r="D28" s="7" t="s">
        <v>94</v>
      </c>
      <c r="E28" s="18"/>
      <c r="F28" s="7"/>
    </row>
    <row r="29" spans="1:6" x14ac:dyDescent="0.2">
      <c r="A29" s="50"/>
      <c r="B29" s="48"/>
      <c r="C29" s="20" t="s">
        <v>95</v>
      </c>
      <c r="D29" s="7" t="s">
        <v>96</v>
      </c>
      <c r="E29" s="18"/>
      <c r="F29" s="7"/>
    </row>
    <row r="30" spans="1:6" x14ac:dyDescent="0.2">
      <c r="A30" s="50"/>
      <c r="B30" s="48"/>
      <c r="C30" s="20" t="s">
        <v>97</v>
      </c>
      <c r="D30" s="7" t="s">
        <v>98</v>
      </c>
      <c r="E30" s="7"/>
      <c r="F30" s="7"/>
    </row>
    <row r="31" spans="1:6" x14ac:dyDescent="0.2">
      <c r="A31" s="50"/>
      <c r="B31" s="48" t="s">
        <v>99</v>
      </c>
      <c r="C31" s="20" t="s">
        <v>100</v>
      </c>
      <c r="D31" s="7" t="s">
        <v>101</v>
      </c>
      <c r="E31" s="18"/>
      <c r="F31" s="7"/>
    </row>
    <row r="32" spans="1:6" x14ac:dyDescent="0.2">
      <c r="A32" s="50"/>
      <c r="B32" s="48"/>
      <c r="C32" s="20" t="s">
        <v>102</v>
      </c>
      <c r="D32" s="7" t="s">
        <v>103</v>
      </c>
      <c r="E32" s="18"/>
      <c r="F32" s="7"/>
    </row>
    <row r="33" spans="1:6" x14ac:dyDescent="0.2">
      <c r="A33" s="50"/>
      <c r="B33" s="48"/>
      <c r="C33" s="20" t="s">
        <v>104</v>
      </c>
      <c r="D33" s="7" t="s">
        <v>105</v>
      </c>
      <c r="E33" s="18"/>
      <c r="F33" s="7"/>
    </row>
    <row r="34" spans="1:6" x14ac:dyDescent="0.2">
      <c r="A34" s="50"/>
      <c r="B34" s="48" t="s">
        <v>106</v>
      </c>
      <c r="C34" s="20" t="s">
        <v>107</v>
      </c>
      <c r="D34" s="7" t="s">
        <v>108</v>
      </c>
      <c r="E34" s="18"/>
      <c r="F34" s="7"/>
    </row>
    <row r="35" spans="1:6" x14ac:dyDescent="0.2">
      <c r="A35" s="50"/>
      <c r="B35" s="48"/>
      <c r="C35" s="22" t="s">
        <v>109</v>
      </c>
      <c r="D35" s="7" t="s">
        <v>110</v>
      </c>
      <c r="E35" s="18"/>
      <c r="F35" s="7"/>
    </row>
    <row r="36" spans="1:6" x14ac:dyDescent="0.2">
      <c r="A36" s="50"/>
      <c r="B36" s="48"/>
      <c r="C36" s="20" t="s">
        <v>104</v>
      </c>
      <c r="D36" s="7" t="s">
        <v>105</v>
      </c>
      <c r="E36" s="18"/>
      <c r="F36" s="7"/>
    </row>
    <row r="37" spans="1:6" x14ac:dyDescent="0.2">
      <c r="A37" s="50"/>
      <c r="B37" s="48" t="s">
        <v>111</v>
      </c>
      <c r="C37" s="20" t="s">
        <v>112</v>
      </c>
      <c r="D37" s="7" t="s">
        <v>113</v>
      </c>
      <c r="E37" s="7"/>
      <c r="F37" s="7"/>
    </row>
    <row r="38" spans="1:6" x14ac:dyDescent="0.2">
      <c r="A38" s="50"/>
      <c r="B38" s="48"/>
      <c r="C38" s="20" t="s">
        <v>114</v>
      </c>
      <c r="D38" s="7" t="s">
        <v>115</v>
      </c>
      <c r="E38" s="7"/>
      <c r="F38" s="7"/>
    </row>
    <row r="39" spans="1:6" x14ac:dyDescent="0.2">
      <c r="A39" s="50"/>
      <c r="B39" s="48"/>
      <c r="C39" s="20" t="s">
        <v>104</v>
      </c>
      <c r="D39" s="7" t="s">
        <v>105</v>
      </c>
      <c r="E39" s="7"/>
      <c r="F39" s="7"/>
    </row>
    <row r="40" spans="1:6" x14ac:dyDescent="0.2">
      <c r="A40" s="50"/>
      <c r="B40" s="48" t="s">
        <v>116</v>
      </c>
      <c r="C40" s="20" t="s">
        <v>117</v>
      </c>
      <c r="D40" s="7" t="s">
        <v>118</v>
      </c>
      <c r="E40" s="7"/>
      <c r="F40" s="7"/>
    </row>
    <row r="41" spans="1:6" x14ac:dyDescent="0.2">
      <c r="A41" s="50"/>
      <c r="B41" s="48"/>
      <c r="C41" s="20" t="s">
        <v>119</v>
      </c>
      <c r="D41" s="7" t="s">
        <v>120</v>
      </c>
      <c r="E41" s="7"/>
      <c r="F41" s="7"/>
    </row>
    <row r="42" spans="1:6" x14ac:dyDescent="0.2">
      <c r="A42" s="50"/>
      <c r="B42" s="48"/>
      <c r="C42" s="20" t="s">
        <v>104</v>
      </c>
      <c r="D42" s="7" t="s">
        <v>105</v>
      </c>
      <c r="E42" s="7"/>
      <c r="F42" s="7"/>
    </row>
    <row r="43" spans="1:6" x14ac:dyDescent="0.2">
      <c r="A43" s="50"/>
      <c r="B43" s="48" t="s">
        <v>121</v>
      </c>
      <c r="C43" s="20" t="s">
        <v>122</v>
      </c>
      <c r="D43" s="7" t="s">
        <v>123</v>
      </c>
      <c r="E43" s="7"/>
      <c r="F43" s="7"/>
    </row>
    <row r="44" spans="1:6" x14ac:dyDescent="0.2">
      <c r="A44" s="50"/>
      <c r="B44" s="48"/>
      <c r="C44" s="20" t="s">
        <v>124</v>
      </c>
      <c r="D44" s="7" t="s">
        <v>125</v>
      </c>
      <c r="E44" s="7"/>
      <c r="F44" s="7"/>
    </row>
    <row r="45" spans="1:6" x14ac:dyDescent="0.2">
      <c r="A45" s="50"/>
      <c r="B45" s="48"/>
      <c r="C45" s="20" t="s">
        <v>126</v>
      </c>
      <c r="D45" s="7" t="s">
        <v>127</v>
      </c>
      <c r="E45" s="7"/>
      <c r="F45" s="7"/>
    </row>
    <row r="46" spans="1:6" x14ac:dyDescent="0.2">
      <c r="A46" s="50"/>
      <c r="B46" s="48" t="s">
        <v>128</v>
      </c>
      <c r="C46" s="20" t="s">
        <v>129</v>
      </c>
      <c r="D46" s="7" t="s">
        <v>130</v>
      </c>
      <c r="E46" s="7"/>
      <c r="F46" s="7"/>
    </row>
    <row r="47" spans="1:6" x14ac:dyDescent="0.2">
      <c r="A47" s="50"/>
      <c r="B47" s="48"/>
      <c r="C47" s="20" t="s">
        <v>131</v>
      </c>
      <c r="D47" s="7" t="s">
        <v>132</v>
      </c>
      <c r="E47" s="7"/>
      <c r="F47" s="7"/>
    </row>
    <row r="48" spans="1:6" x14ac:dyDescent="0.2">
      <c r="A48" s="50"/>
      <c r="B48" s="48"/>
      <c r="C48" s="20" t="s">
        <v>161</v>
      </c>
      <c r="D48" s="6" t="s">
        <v>160</v>
      </c>
      <c r="E48" s="7"/>
      <c r="F48" s="7"/>
    </row>
    <row r="49" spans="2:6" x14ac:dyDescent="0.2">
      <c r="B49" s="7"/>
      <c r="C49" s="8"/>
      <c r="D49" s="7"/>
      <c r="E49" s="7"/>
      <c r="F49" s="7"/>
    </row>
  </sheetData>
  <mergeCells count="22">
    <mergeCell ref="B16:B17"/>
    <mergeCell ref="B20:B21"/>
    <mergeCell ref="E26:E27"/>
    <mergeCell ref="B28:B30"/>
    <mergeCell ref="B31:B33"/>
    <mergeCell ref="B18:B19"/>
    <mergeCell ref="B37:B39"/>
    <mergeCell ref="B43:B45"/>
    <mergeCell ref="B46:B48"/>
    <mergeCell ref="A4:A25"/>
    <mergeCell ref="A26:A48"/>
    <mergeCell ref="B22:B23"/>
    <mergeCell ref="B24:B25"/>
    <mergeCell ref="B26:B27"/>
    <mergeCell ref="B40:B42"/>
    <mergeCell ref="B4:B5"/>
    <mergeCell ref="B6:B7"/>
    <mergeCell ref="B8:B9"/>
    <mergeCell ref="B10:B11"/>
    <mergeCell ref="B12:B13"/>
    <mergeCell ref="B14:B15"/>
    <mergeCell ref="B34:B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4"/>
  <sheetViews>
    <sheetView zoomScale="164" zoomScaleNormal="164" zoomScalePageLayoutView="164" workbookViewId="0">
      <selection activeCell="A2" sqref="A2"/>
    </sheetView>
  </sheetViews>
  <sheetFormatPr baseColWidth="10" defaultRowHeight="16" x14ac:dyDescent="0.2"/>
  <cols>
    <col min="2" max="2" width="30.33203125" bestFit="1" customWidth="1"/>
    <col min="3" max="3" width="23.83203125" bestFit="1" customWidth="1"/>
    <col min="4" max="4" width="19.33203125" customWidth="1"/>
    <col min="5" max="5" width="36.5" customWidth="1"/>
    <col min="6" max="6" width="37.33203125" bestFit="1" customWidth="1"/>
    <col min="7" max="7" width="17.1640625" customWidth="1"/>
    <col min="9" max="9" width="11.1640625" bestFit="1" customWidth="1"/>
  </cols>
  <sheetData>
    <row r="1" spans="1:7" s="1" customFormat="1" x14ac:dyDescent="0.2">
      <c r="A1" s="1" t="s">
        <v>230</v>
      </c>
      <c r="C1" s="3"/>
    </row>
    <row r="2" spans="1:7" ht="29" x14ac:dyDescent="0.35">
      <c r="G2" s="32"/>
    </row>
    <row r="3" spans="1:7" x14ac:dyDescent="0.2">
      <c r="A3" s="34" t="s">
        <v>167</v>
      </c>
      <c r="B3" s="34" t="s">
        <v>166</v>
      </c>
      <c r="C3" s="34" t="s">
        <v>191</v>
      </c>
      <c r="D3" s="34" t="s">
        <v>192</v>
      </c>
      <c r="E3" s="40"/>
    </row>
    <row r="4" spans="1:7" x14ac:dyDescent="0.2">
      <c r="A4" s="24" t="s">
        <v>168</v>
      </c>
      <c r="B4" s="24" t="s">
        <v>172</v>
      </c>
      <c r="C4" s="37">
        <v>30925621</v>
      </c>
      <c r="D4" s="38">
        <v>27987687</v>
      </c>
      <c r="E4" s="51"/>
    </row>
    <row r="5" spans="1:7" x14ac:dyDescent="0.2">
      <c r="A5" s="18" t="s">
        <v>168</v>
      </c>
      <c r="B5" s="18" t="s">
        <v>173</v>
      </c>
      <c r="C5" s="26">
        <v>35874086</v>
      </c>
      <c r="D5" s="28">
        <v>33115368</v>
      </c>
      <c r="E5" s="51"/>
    </row>
    <row r="6" spans="1:7" x14ac:dyDescent="0.2">
      <c r="A6" s="18" t="s">
        <v>168</v>
      </c>
      <c r="B6" s="18" t="s">
        <v>174</v>
      </c>
      <c r="C6" s="27">
        <v>29631192</v>
      </c>
      <c r="D6" s="28">
        <v>26507175</v>
      </c>
      <c r="E6" s="51"/>
    </row>
    <row r="7" spans="1:7" x14ac:dyDescent="0.2">
      <c r="A7" s="18" t="s">
        <v>168</v>
      </c>
      <c r="B7" s="18" t="s">
        <v>175</v>
      </c>
      <c r="C7" s="27">
        <v>32546370</v>
      </c>
      <c r="D7" s="28">
        <v>30775847</v>
      </c>
      <c r="E7" s="51"/>
    </row>
    <row r="8" spans="1:7" x14ac:dyDescent="0.2">
      <c r="A8" s="18" t="s">
        <v>168</v>
      </c>
      <c r="B8" s="18" t="s">
        <v>176</v>
      </c>
      <c r="C8" s="26">
        <v>31288126</v>
      </c>
      <c r="D8" s="28">
        <v>28302300</v>
      </c>
      <c r="E8" s="51"/>
    </row>
    <row r="9" spans="1:7" x14ac:dyDescent="0.2">
      <c r="A9" s="18" t="s">
        <v>168</v>
      </c>
      <c r="B9" s="18" t="s">
        <v>177</v>
      </c>
      <c r="C9" s="26">
        <v>30880730</v>
      </c>
      <c r="D9" s="28">
        <v>27992084</v>
      </c>
      <c r="E9" s="51"/>
    </row>
    <row r="10" spans="1:7" x14ac:dyDescent="0.2">
      <c r="A10" s="18" t="s">
        <v>168</v>
      </c>
      <c r="B10" s="18" t="s">
        <v>178</v>
      </c>
      <c r="C10" s="26">
        <v>52802365</v>
      </c>
      <c r="D10" s="28">
        <v>50104214</v>
      </c>
      <c r="E10" s="51"/>
    </row>
    <row r="11" spans="1:7" x14ac:dyDescent="0.2">
      <c r="A11" s="18" t="s">
        <v>168</v>
      </c>
      <c r="B11" s="18" t="s">
        <v>179</v>
      </c>
      <c r="C11" s="26">
        <v>30867263</v>
      </c>
      <c r="D11" s="28">
        <v>27784240</v>
      </c>
      <c r="E11" s="51"/>
    </row>
    <row r="12" spans="1:7" x14ac:dyDescent="0.2">
      <c r="A12" s="18" t="s">
        <v>168</v>
      </c>
      <c r="B12" s="18" t="s">
        <v>202</v>
      </c>
      <c r="C12" s="27">
        <v>49088097</v>
      </c>
      <c r="D12" s="28">
        <v>44180023</v>
      </c>
      <c r="E12" s="51"/>
    </row>
    <row r="13" spans="1:7" x14ac:dyDescent="0.2">
      <c r="A13" s="18" t="s">
        <v>168</v>
      </c>
      <c r="B13" s="18" t="s">
        <v>203</v>
      </c>
      <c r="C13" s="27">
        <v>32644766</v>
      </c>
      <c r="D13" s="28">
        <v>29527517</v>
      </c>
      <c r="E13" s="51"/>
    </row>
    <row r="14" spans="1:7" x14ac:dyDescent="0.2">
      <c r="A14" s="18" t="s">
        <v>168</v>
      </c>
      <c r="B14" s="18" t="s">
        <v>210</v>
      </c>
      <c r="C14" s="27">
        <v>76468649</v>
      </c>
      <c r="D14" s="28">
        <v>69666762</v>
      </c>
      <c r="E14" s="8"/>
    </row>
    <row r="15" spans="1:7" x14ac:dyDescent="0.2">
      <c r="A15" s="18" t="s">
        <v>168</v>
      </c>
      <c r="B15" s="18" t="s">
        <v>211</v>
      </c>
      <c r="C15" s="27">
        <v>29375129</v>
      </c>
      <c r="D15" s="28">
        <v>26571860</v>
      </c>
      <c r="E15" s="51"/>
    </row>
    <row r="16" spans="1:7" x14ac:dyDescent="0.2">
      <c r="A16" s="35" t="s">
        <v>168</v>
      </c>
      <c r="B16" s="35" t="s">
        <v>212</v>
      </c>
      <c r="C16" s="36">
        <v>28479903</v>
      </c>
      <c r="D16" s="39">
        <v>25987256</v>
      </c>
      <c r="E16" s="51"/>
    </row>
    <row r="17" spans="1:6" x14ac:dyDescent="0.2">
      <c r="A17" s="18"/>
      <c r="B17" s="18"/>
      <c r="C17" s="23"/>
      <c r="D17" s="7"/>
      <c r="E17" s="7"/>
    </row>
    <row r="18" spans="1:6" x14ac:dyDescent="0.2">
      <c r="A18" s="34" t="s">
        <v>167</v>
      </c>
      <c r="B18" s="34" t="s">
        <v>166</v>
      </c>
      <c r="C18" s="34" t="s">
        <v>197</v>
      </c>
      <c r="D18" s="34" t="s">
        <v>198</v>
      </c>
      <c r="E18" s="40"/>
    </row>
    <row r="19" spans="1:6" x14ac:dyDescent="0.2">
      <c r="A19" s="18" t="s">
        <v>169</v>
      </c>
      <c r="B19" s="18" t="s">
        <v>180</v>
      </c>
      <c r="C19" s="25">
        <v>42147245</v>
      </c>
      <c r="D19" s="28">
        <v>25709819</v>
      </c>
      <c r="E19" s="7"/>
      <c r="F19" s="30"/>
    </row>
    <row r="20" spans="1:6" x14ac:dyDescent="0.2">
      <c r="A20" s="18" t="s">
        <v>169</v>
      </c>
      <c r="B20" s="18" t="s">
        <v>181</v>
      </c>
      <c r="C20" s="26">
        <v>57465458</v>
      </c>
      <c r="D20" s="28">
        <v>36203238</v>
      </c>
      <c r="E20" s="7"/>
      <c r="F20" s="30"/>
    </row>
    <row r="21" spans="1:6" x14ac:dyDescent="0.2">
      <c r="A21" s="18" t="s">
        <v>169</v>
      </c>
      <c r="B21" s="18" t="s">
        <v>182</v>
      </c>
      <c r="C21" s="26">
        <v>45587925</v>
      </c>
      <c r="D21" s="28">
        <v>27922604</v>
      </c>
      <c r="E21" s="30"/>
    </row>
    <row r="22" spans="1:6" x14ac:dyDescent="0.2">
      <c r="A22" s="18" t="s">
        <v>169</v>
      </c>
      <c r="B22" s="18" t="s">
        <v>183</v>
      </c>
      <c r="C22" s="26">
        <v>30443600</v>
      </c>
      <c r="D22" s="28">
        <v>15053007</v>
      </c>
      <c r="E22" s="31"/>
    </row>
    <row r="23" spans="1:6" x14ac:dyDescent="0.2">
      <c r="A23" s="18" t="s">
        <v>169</v>
      </c>
      <c r="B23" s="18" t="s">
        <v>184</v>
      </c>
      <c r="C23" s="26">
        <v>34996081</v>
      </c>
      <c r="D23" s="28">
        <v>24274876</v>
      </c>
      <c r="E23" s="31"/>
    </row>
    <row r="24" spans="1:6" x14ac:dyDescent="0.2">
      <c r="A24" s="18" t="s">
        <v>169</v>
      </c>
      <c r="B24" s="18" t="s">
        <v>19</v>
      </c>
      <c r="C24" s="26">
        <v>51545721</v>
      </c>
      <c r="D24" s="28">
        <v>30618158</v>
      </c>
      <c r="E24" s="33"/>
      <c r="F24" s="30"/>
    </row>
    <row r="25" spans="1:6" x14ac:dyDescent="0.2">
      <c r="A25" s="18" t="s">
        <v>169</v>
      </c>
      <c r="B25" s="18" t="s">
        <v>21</v>
      </c>
      <c r="C25" s="26">
        <v>51798509</v>
      </c>
      <c r="D25" s="28">
        <v>30276228</v>
      </c>
      <c r="E25" s="33"/>
      <c r="F25" s="30"/>
    </row>
    <row r="26" spans="1:6" x14ac:dyDescent="0.2">
      <c r="A26" s="18" t="s">
        <v>169</v>
      </c>
      <c r="B26" s="18" t="s">
        <v>23</v>
      </c>
      <c r="C26" s="27">
        <v>45729168</v>
      </c>
      <c r="D26" s="28">
        <v>27428354</v>
      </c>
      <c r="E26" s="30"/>
    </row>
    <row r="27" spans="1:6" x14ac:dyDescent="0.2">
      <c r="A27" s="18" t="s">
        <v>169</v>
      </c>
      <c r="B27" s="18" t="s">
        <v>199</v>
      </c>
      <c r="C27" s="27">
        <v>34612548</v>
      </c>
      <c r="D27" s="28">
        <v>18869181</v>
      </c>
      <c r="E27" s="31"/>
    </row>
    <row r="28" spans="1:6" x14ac:dyDescent="0.2">
      <c r="A28" s="18" t="s">
        <v>169</v>
      </c>
      <c r="B28" s="5" t="s">
        <v>200</v>
      </c>
      <c r="C28" s="29">
        <v>36356587</v>
      </c>
      <c r="D28" s="29">
        <v>24282742</v>
      </c>
      <c r="E28" s="31"/>
    </row>
    <row r="29" spans="1:6" x14ac:dyDescent="0.2">
      <c r="A29" s="18" t="s">
        <v>169</v>
      </c>
      <c r="B29" s="5" t="s">
        <v>201</v>
      </c>
      <c r="C29" s="29">
        <v>68813747</v>
      </c>
      <c r="D29" s="29">
        <v>42802150</v>
      </c>
      <c r="E29" s="31"/>
    </row>
    <row r="30" spans="1:6" x14ac:dyDescent="0.2">
      <c r="A30" s="18" t="s">
        <v>169</v>
      </c>
      <c r="B30" s="5" t="s">
        <v>185</v>
      </c>
      <c r="C30" s="29">
        <v>28480235</v>
      </c>
      <c r="D30" s="29">
        <v>18968075</v>
      </c>
      <c r="E30" s="31"/>
    </row>
    <row r="31" spans="1:6" x14ac:dyDescent="0.2">
      <c r="A31" s="18" t="s">
        <v>169</v>
      </c>
      <c r="B31" s="5" t="s">
        <v>186</v>
      </c>
      <c r="C31" s="29">
        <v>29409834</v>
      </c>
      <c r="D31" s="29">
        <v>20310378</v>
      </c>
      <c r="E31" s="31"/>
    </row>
    <row r="32" spans="1:6" x14ac:dyDescent="0.2">
      <c r="A32" s="18" t="s">
        <v>169</v>
      </c>
      <c r="B32" s="5" t="s">
        <v>187</v>
      </c>
      <c r="C32" s="29">
        <v>27548763</v>
      </c>
      <c r="D32" s="29">
        <v>18778281</v>
      </c>
      <c r="E32" s="31"/>
    </row>
    <row r="33" spans="1:5" x14ac:dyDescent="0.2">
      <c r="A33" s="18" t="s">
        <v>169</v>
      </c>
      <c r="B33" s="5" t="s">
        <v>204</v>
      </c>
      <c r="C33" s="29">
        <v>28813029</v>
      </c>
      <c r="D33" s="29">
        <v>19902096</v>
      </c>
      <c r="E33" s="31"/>
    </row>
    <row r="34" spans="1:5" x14ac:dyDescent="0.2">
      <c r="A34" s="18" t="s">
        <v>169</v>
      </c>
      <c r="B34" s="5" t="s">
        <v>205</v>
      </c>
      <c r="C34" s="29">
        <v>27756085</v>
      </c>
      <c r="D34" s="29">
        <v>18050734</v>
      </c>
      <c r="E34" s="31"/>
    </row>
    <row r="35" spans="1:5" x14ac:dyDescent="0.2">
      <c r="A35" s="18" t="s">
        <v>169</v>
      </c>
      <c r="B35" s="5" t="s">
        <v>206</v>
      </c>
      <c r="C35" s="29">
        <v>28420293</v>
      </c>
      <c r="D35" s="29">
        <v>18508945</v>
      </c>
      <c r="E35" s="31"/>
    </row>
    <row r="36" spans="1:5" x14ac:dyDescent="0.2">
      <c r="A36" s="18" t="s">
        <v>169</v>
      </c>
      <c r="B36" s="5" t="s">
        <v>207</v>
      </c>
      <c r="C36" s="29">
        <v>27013906</v>
      </c>
      <c r="D36" s="29">
        <v>17626805</v>
      </c>
      <c r="E36" s="31"/>
    </row>
    <row r="37" spans="1:5" x14ac:dyDescent="0.2">
      <c r="A37" s="35" t="s">
        <v>169</v>
      </c>
      <c r="B37" s="44" t="s">
        <v>188</v>
      </c>
      <c r="C37" s="39">
        <v>29630391</v>
      </c>
      <c r="D37" s="39">
        <v>20525871</v>
      </c>
      <c r="E37" s="31"/>
    </row>
    <row r="38" spans="1:5" x14ac:dyDescent="0.2">
      <c r="A38" s="18"/>
      <c r="B38" s="5"/>
    </row>
    <row r="39" spans="1:5" x14ac:dyDescent="0.2">
      <c r="A39" s="34" t="s">
        <v>167</v>
      </c>
      <c r="B39" s="34" t="s">
        <v>166</v>
      </c>
      <c r="C39" s="34" t="s">
        <v>193</v>
      </c>
      <c r="D39" s="34" t="s">
        <v>194</v>
      </c>
      <c r="E39" s="34" t="s">
        <v>195</v>
      </c>
    </row>
    <row r="40" spans="1:5" x14ac:dyDescent="0.2">
      <c r="A40" s="5" t="s">
        <v>170</v>
      </c>
      <c r="B40" s="5" t="s">
        <v>182</v>
      </c>
      <c r="C40" s="29">
        <v>14877051</v>
      </c>
      <c r="D40" s="29">
        <v>14142750</v>
      </c>
      <c r="E40" s="29">
        <v>4313852</v>
      </c>
    </row>
    <row r="41" spans="1:5" x14ac:dyDescent="0.2">
      <c r="A41" s="5" t="s">
        <v>170</v>
      </c>
      <c r="B41" s="5" t="s">
        <v>21</v>
      </c>
      <c r="C41" s="29">
        <v>13025853</v>
      </c>
      <c r="D41" s="29">
        <v>12256179</v>
      </c>
      <c r="E41" s="29">
        <v>3569117</v>
      </c>
    </row>
    <row r="42" spans="1:5" x14ac:dyDescent="0.2">
      <c r="A42" s="44" t="s">
        <v>170</v>
      </c>
      <c r="B42" s="44" t="s">
        <v>23</v>
      </c>
      <c r="C42" s="39">
        <v>12499559</v>
      </c>
      <c r="D42" s="39">
        <v>11845834</v>
      </c>
      <c r="E42" s="39">
        <v>3475611</v>
      </c>
    </row>
    <row r="43" spans="1:5" x14ac:dyDescent="0.2">
      <c r="A43" s="5"/>
      <c r="B43" s="5"/>
    </row>
    <row r="44" spans="1:5" x14ac:dyDescent="0.2">
      <c r="A44" s="34" t="s">
        <v>167</v>
      </c>
      <c r="B44" s="34" t="s">
        <v>166</v>
      </c>
      <c r="C44" s="34" t="s">
        <v>191</v>
      </c>
      <c r="D44" s="34" t="s">
        <v>196</v>
      </c>
      <c r="E44" s="34" t="s">
        <v>229</v>
      </c>
    </row>
    <row r="45" spans="1:5" x14ac:dyDescent="0.2">
      <c r="A45" s="5" t="s">
        <v>171</v>
      </c>
      <c r="B45" s="5" t="s">
        <v>189</v>
      </c>
      <c r="C45" s="41">
        <v>35805152</v>
      </c>
      <c r="D45" s="42">
        <f>E45+6316160</f>
        <v>31120894</v>
      </c>
      <c r="E45" s="41">
        <v>24804734</v>
      </c>
    </row>
    <row r="46" spans="1:5" x14ac:dyDescent="0.2">
      <c r="A46" s="5" t="s">
        <v>171</v>
      </c>
      <c r="B46" s="5" t="s">
        <v>208</v>
      </c>
      <c r="C46" s="41">
        <v>27880769</v>
      </c>
      <c r="D46" s="41">
        <f>E46+4156221</f>
        <v>25257455</v>
      </c>
      <c r="E46" s="41">
        <v>21101234</v>
      </c>
    </row>
    <row r="47" spans="1:5" x14ac:dyDescent="0.2">
      <c r="A47" s="5" t="s">
        <v>171</v>
      </c>
      <c r="B47" s="5" t="s">
        <v>190</v>
      </c>
      <c r="C47" s="41">
        <v>37756234</v>
      </c>
      <c r="D47" s="42">
        <f>E47+9448446</f>
        <v>19808141</v>
      </c>
      <c r="E47" s="41">
        <v>10359695</v>
      </c>
    </row>
    <row r="48" spans="1:5" x14ac:dyDescent="0.2">
      <c r="A48" s="5" t="s">
        <v>171</v>
      </c>
      <c r="B48" s="5" t="s">
        <v>209</v>
      </c>
      <c r="C48" s="41">
        <v>55307315</v>
      </c>
      <c r="D48" s="42">
        <f>E48+11472977</f>
        <v>30727830</v>
      </c>
      <c r="E48" s="41">
        <v>19254853</v>
      </c>
    </row>
    <row r="49" spans="1:7" x14ac:dyDescent="0.2">
      <c r="A49" s="5" t="s">
        <v>171</v>
      </c>
      <c r="B49" t="s">
        <v>213</v>
      </c>
      <c r="C49" s="43">
        <v>44586953</v>
      </c>
      <c r="D49" s="43">
        <v>43898445</v>
      </c>
      <c r="E49" s="41">
        <v>29248160</v>
      </c>
      <c r="G49" s="41"/>
    </row>
    <row r="50" spans="1:7" x14ac:dyDescent="0.2">
      <c r="A50" s="5" t="s">
        <v>171</v>
      </c>
      <c r="B50" t="s">
        <v>214</v>
      </c>
      <c r="C50" s="43">
        <v>81260622</v>
      </c>
      <c r="D50" s="43">
        <v>79944856</v>
      </c>
      <c r="E50" s="41">
        <v>51318091</v>
      </c>
      <c r="G50" s="41"/>
    </row>
    <row r="51" spans="1:7" x14ac:dyDescent="0.2">
      <c r="A51" s="5" t="s">
        <v>171</v>
      </c>
      <c r="B51" t="s">
        <v>215</v>
      </c>
      <c r="C51" s="43">
        <v>79815294</v>
      </c>
      <c r="D51" s="43">
        <v>77625103</v>
      </c>
      <c r="E51" s="41">
        <v>35441666</v>
      </c>
      <c r="G51" s="41"/>
    </row>
    <row r="52" spans="1:7" x14ac:dyDescent="0.2">
      <c r="A52" s="5" t="s">
        <v>171</v>
      </c>
      <c r="B52" t="s">
        <v>220</v>
      </c>
      <c r="C52" s="43">
        <v>61681539</v>
      </c>
      <c r="D52" s="43">
        <v>57983541</v>
      </c>
      <c r="E52" s="41">
        <v>26779892</v>
      </c>
      <c r="G52" s="41"/>
    </row>
    <row r="53" spans="1:7" x14ac:dyDescent="0.2">
      <c r="A53" s="5" t="s">
        <v>171</v>
      </c>
      <c r="B53" t="s">
        <v>216</v>
      </c>
      <c r="C53" s="43">
        <v>29941747</v>
      </c>
      <c r="D53" s="43">
        <v>29502064</v>
      </c>
      <c r="E53" s="41">
        <v>22055214</v>
      </c>
      <c r="G53" s="41"/>
    </row>
    <row r="54" spans="1:7" x14ac:dyDescent="0.2">
      <c r="A54" s="5" t="s">
        <v>171</v>
      </c>
      <c r="B54" t="s">
        <v>217</v>
      </c>
      <c r="C54" s="43">
        <v>44939832</v>
      </c>
      <c r="D54" s="43">
        <v>44277511</v>
      </c>
      <c r="E54" s="41">
        <v>30352635</v>
      </c>
      <c r="G54" s="41"/>
    </row>
    <row r="55" spans="1:7" x14ac:dyDescent="0.2">
      <c r="A55" s="5" t="s">
        <v>171</v>
      </c>
      <c r="B55" t="s">
        <v>218</v>
      </c>
      <c r="C55" s="43">
        <v>32484167</v>
      </c>
      <c r="D55" s="43">
        <v>29949206</v>
      </c>
      <c r="E55" s="41">
        <v>18514946</v>
      </c>
      <c r="G55" s="41"/>
    </row>
    <row r="56" spans="1:7" x14ac:dyDescent="0.2">
      <c r="A56" s="5" t="s">
        <v>171</v>
      </c>
      <c r="B56" t="s">
        <v>219</v>
      </c>
      <c r="C56" s="43">
        <v>40683162</v>
      </c>
      <c r="D56" s="43">
        <v>36568061</v>
      </c>
      <c r="E56" s="41">
        <v>21283022</v>
      </c>
      <c r="G56" s="41"/>
    </row>
    <row r="57" spans="1:7" x14ac:dyDescent="0.2">
      <c r="A57" s="5" t="s">
        <v>171</v>
      </c>
      <c r="B57" t="s">
        <v>221</v>
      </c>
      <c r="C57" s="43">
        <v>62327558</v>
      </c>
      <c r="D57" s="43">
        <v>61579557</v>
      </c>
      <c r="E57" s="41">
        <v>35614624</v>
      </c>
      <c r="G57" s="41"/>
    </row>
    <row r="58" spans="1:7" x14ac:dyDescent="0.2">
      <c r="A58" s="5" t="s">
        <v>171</v>
      </c>
      <c r="B58" t="s">
        <v>222</v>
      </c>
      <c r="C58" s="43">
        <v>105782966</v>
      </c>
      <c r="D58" s="43">
        <v>104198291</v>
      </c>
      <c r="E58" s="41">
        <v>62784452</v>
      </c>
      <c r="G58" s="41"/>
    </row>
    <row r="59" spans="1:7" x14ac:dyDescent="0.2">
      <c r="A59" s="5" t="s">
        <v>171</v>
      </c>
      <c r="B59" t="s">
        <v>223</v>
      </c>
      <c r="C59" s="43">
        <v>67287649</v>
      </c>
      <c r="D59" s="43">
        <v>65081098</v>
      </c>
      <c r="E59" s="41">
        <v>32923754</v>
      </c>
      <c r="G59" s="41"/>
    </row>
    <row r="60" spans="1:7" x14ac:dyDescent="0.2">
      <c r="A60" s="5" t="s">
        <v>171</v>
      </c>
      <c r="B60" t="s">
        <v>224</v>
      </c>
      <c r="C60" s="43">
        <v>59147600</v>
      </c>
      <c r="D60" s="43">
        <v>55565121</v>
      </c>
      <c r="E60" s="41">
        <v>27821099</v>
      </c>
      <c r="G60" s="41"/>
    </row>
    <row r="61" spans="1:7" x14ac:dyDescent="0.2">
      <c r="A61" s="5" t="s">
        <v>171</v>
      </c>
      <c r="B61" t="s">
        <v>225</v>
      </c>
      <c r="C61" s="43">
        <v>33579294</v>
      </c>
      <c r="D61" s="43">
        <v>32810174</v>
      </c>
      <c r="E61" s="41">
        <v>24496783</v>
      </c>
      <c r="G61" s="41"/>
    </row>
    <row r="62" spans="1:7" x14ac:dyDescent="0.2">
      <c r="A62" s="5" t="s">
        <v>171</v>
      </c>
      <c r="B62" t="s">
        <v>226</v>
      </c>
      <c r="C62" s="43">
        <v>36056806</v>
      </c>
      <c r="D62" s="43">
        <v>35138253</v>
      </c>
      <c r="E62" s="41">
        <v>25679852</v>
      </c>
      <c r="G62" s="41"/>
    </row>
    <row r="63" spans="1:7" x14ac:dyDescent="0.2">
      <c r="A63" s="5" t="s">
        <v>171</v>
      </c>
      <c r="B63" t="s">
        <v>227</v>
      </c>
      <c r="C63" s="43">
        <v>34321274</v>
      </c>
      <c r="D63" s="43">
        <v>22403594</v>
      </c>
      <c r="E63" s="41">
        <v>12783086</v>
      </c>
      <c r="G63" s="41"/>
    </row>
    <row r="64" spans="1:7" x14ac:dyDescent="0.2">
      <c r="A64" s="44" t="s">
        <v>171</v>
      </c>
      <c r="B64" s="45" t="s">
        <v>228</v>
      </c>
      <c r="C64" s="46">
        <v>38822404</v>
      </c>
      <c r="D64" s="46">
        <v>24087300</v>
      </c>
      <c r="E64" s="47">
        <v>13317589</v>
      </c>
      <c r="G64" s="41"/>
    </row>
  </sheetData>
  <mergeCells count="6">
    <mergeCell ref="E15:E16"/>
    <mergeCell ref="E4:E5"/>
    <mergeCell ref="E6:E7"/>
    <mergeCell ref="E8:E9"/>
    <mergeCell ref="E10:E11"/>
    <mergeCell ref="E12:E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  <Company>GReD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B</dc:creator>
  <cp:lastModifiedBy>Olivier Mathieu</cp:lastModifiedBy>
  <dcterms:created xsi:type="dcterms:W3CDTF">2020-05-15T10:28:40Z</dcterms:created>
  <dcterms:modified xsi:type="dcterms:W3CDTF">2020-10-16T12:42:57Z</dcterms:modified>
</cp:coreProperties>
</file>